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_등급" state="hidden" r:id="rId4"/>
    <sheet sheetId="2" name="기술평가표" state="visible" r:id="rId5"/>
  </sheets>
  <definedNames>
    <definedName name="SC2_GradeList">'_등급'!$A$2:$A$6</definedName>
    <definedName name="SC2_GradeTable">'_등급'!$A$2:$C$6</definedName>
    <definedName name="_xlnm.Print_Titles" localSheetId="1">'기술평가표'!$8:$8</definedName>
  </definedNames>
  <calcPr calcId="171027"/>
</workbook>
</file>

<file path=xl/sharedStrings.xml><?xml version="1.0" encoding="utf-8"?>
<sst xmlns="http://schemas.openxmlformats.org/spreadsheetml/2006/main" count="72" uniqueCount="69">
  <si>
    <t>등급</t>
  </si>
  <si>
    <t>평가</t>
  </si>
  <si>
    <t>환산율</t>
  </si>
  <si>
    <t>A</t>
  </si>
  <si>
    <t>매우 우수</t>
  </si>
  <si>
    <t>B</t>
  </si>
  <si>
    <t>우수</t>
  </si>
  <si>
    <t>C</t>
  </si>
  <si>
    <t>보통</t>
  </si>
  <si>
    <t>D</t>
  </si>
  <si>
    <t>미흡</t>
  </si>
  <si>
    <t>E</t>
  </si>
  <si>
    <t>매우 미흡</t>
  </si>
  <si>
    <t>〔별지 제1호서식〕</t>
  </si>
  <si>
    <t>제 안 서   기 술 평 가 표</t>
  </si>
  <si>
    <t>사 업 명</t>
  </si>
  <si>
    <t>입찰공고번호</t>
  </si>
  <si>
    <t>제안업체</t>
  </si>
  <si>
    <t>평가부문</t>
  </si>
  <si>
    <t>평가항목</t>
  </si>
  <si>
    <t>세부 평가내용</t>
  </si>
  <si>
    <t>배점</t>
  </si>
  <si>
    <t>평가등급</t>
  </si>
  <si>
    <t>득점</t>
  </si>
  <si>
    <t xml:space="preserve">사업
이해도
(20)</t>
  </si>
  <si>
    <t>사업 목표 이해</t>
  </si>
  <si>
    <t>발주기관의 사업 추진 배경·목표를 정확히 파악하였는가</t>
  </si>
  <si>
    <t>과업 범위 분석</t>
  </si>
  <si>
    <t>과업내용서의 요구사항을 누락 없이 분석·반영하였는가</t>
  </si>
  <si>
    <t>소　계</t>
  </si>
  <si>
    <t xml:space="preserve">수행
계획
(30)</t>
  </si>
  <si>
    <t>추진 일정·절차</t>
  </si>
  <si>
    <t>단계별 일정과 산출물이 구체적이고 실행 가능한가</t>
  </si>
  <si>
    <t>투입인력 구성</t>
  </si>
  <si>
    <t>참여인력의 자격·경력과 투입률이 과업 규모에 적합한가</t>
  </si>
  <si>
    <t>위험 관리</t>
  </si>
  <si>
    <t>지연·장애 등 위험요인과 대응 방안을 제시하였는가</t>
  </si>
  <si>
    <t xml:space="preserve">기술
능력
(30)</t>
  </si>
  <si>
    <t>요구기능 충족도</t>
  </si>
  <si>
    <t>제안 내용이 요구기능을 빠짐없이 충족하는가</t>
  </si>
  <si>
    <t>시스템 구성·연계</t>
  </si>
  <si>
    <t>구성 방식과 기존 시스템 연계 방안이 타당한가</t>
  </si>
  <si>
    <t>보안·성능 확보</t>
  </si>
  <si>
    <t>보안 요구사항과 성능 목표의 달성 방안이 구체적인가</t>
  </si>
  <si>
    <t xml:space="preserve">지원
유지관리
(20)</t>
  </si>
  <si>
    <t>교육·기술이전</t>
  </si>
  <si>
    <t>인수인계·교육 계획이 실효성 있게 마련되었는가</t>
  </si>
  <si>
    <t>유지관리 체계</t>
  </si>
  <si>
    <t>하자보수 범위와 대응 조직·절차가 명확한가</t>
  </si>
  <si>
    <t>수행 실적</t>
  </si>
  <si>
    <t>유사 사업 수행 실적과 조직 역량이 충분한가</t>
  </si>
  <si>
    <t>기 술 평 가  합 계</t>
  </si>
  <si>
    <t>종　합　점　수</t>
  </si>
  <si>
    <t>구　분</t>
  </si>
  <si>
    <t>산출 근거</t>
  </si>
  <si>
    <t>점수</t>
  </si>
  <si>
    <t>반영률</t>
  </si>
  <si>
    <t>환산점수</t>
  </si>
  <si>
    <t>기술평가 점수</t>
  </si>
  <si>
    <t>100점 만점 · 위 표의 득점 합계</t>
  </si>
  <si>
    <t>가격평가 점수</t>
  </si>
  <si>
    <t>100점 만점 · 계약담당자 산정값 기입</t>
  </si>
  <si>
    <t>종  합  점  수</t>
  </si>
  <si>
    <t>평가일자      20      .           .           .</t>
  </si>
  <si>
    <t>소　속</t>
  </si>
  <si>
    <t>직　위</t>
  </si>
  <si>
    <t>성　명</t>
  </si>
  <si>
    <t xml:space="preserve">서명
또는 인</t>
  </si>
  <si>
    <t>※ 배점표는 발주기관 입찰공고문의 평가기준이 우선한다.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</si>
</sst>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00000"/>
      <sz val="10"/>
      <name val="맑은 고딕"/>
    </font>
    <font>
      <color rgb="FF000000"/>
      <sz val="10"/>
      <name val="맑은 고딕"/>
    </font>
    <font>
      <color rgb="FF000000"/>
      <sz val="9"/>
      <name val="맑은 고딕"/>
    </font>
    <font>
      <b/>
      <color rgb="FF000000"/>
      <sz val="17"/>
      <name val="맑은 고딕"/>
    </font>
    <font>
      <b/>
      <color rgb="FF000000"/>
      <sz val="10.5"/>
      <name val="맑은 고딕"/>
    </font>
    <font>
      <color rgb="FF000000"/>
      <sz val="9.5"/>
      <name val="맑은 고딕"/>
    </font>
    <font>
      <b/>
      <color rgb="FF000000"/>
      <sz val="11"/>
      <name val="맑은 고딕"/>
    </font>
    <font>
      <color rgb="FF000000"/>
      <sz val="10.5"/>
      <name val="맑은 고딕"/>
    </font>
    <font>
      <b/>
      <color rgb="FF000000"/>
      <sz val="11.5"/>
      <name val="맑은 고딕"/>
    </font>
    <font>
      <b/>
      <color rgb="FF000000"/>
      <sz val="9.5"/>
      <name val="맑은 고딕"/>
    </font>
    <font>
      <b/>
      <color rgb="FF000000"/>
      <sz val="13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9" fontId="2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left" vertical="center" wrapText="1" indent="1"/>
      <protection locked="0"/>
    </xf>
    <xf numFmtId="0" fontId="1" fillId="2" borderId="7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 indent="1"/>
      <protection locked="0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 indent="1"/>
    </xf>
    <xf numFmtId="0" fontId="6" fillId="0" borderId="1" xfId="0" applyFont="1" applyBorder="1" applyAlignment="1" applyProtection="1">
      <alignment horizontal="left" vertical="center" wrapText="1" inden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2" fontId="8" fillId="0" borderId="6" xfId="0" applyNumberFormat="1" applyFont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right" vertical="center" wrapText="1" inden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2" fontId="5" fillId="3" borderId="6" xfId="0" applyNumberFormat="1" applyFont="1" applyFill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right" vertical="center" wrapText="1" indent="1"/>
    </xf>
    <xf numFmtId="0" fontId="7" fillId="0" borderId="11" xfId="0" applyFont="1" applyBorder="1" applyAlignment="1" applyProtection="1">
      <alignment horizontal="center" vertical="center" wrapText="1"/>
    </xf>
    <xf numFmtId="2" fontId="7" fillId="0" borderId="12" xfId="0" applyNumberFormat="1" applyFont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left" vertical="center" wrapText="1" indent="1"/>
    </xf>
    <xf numFmtId="2" fontId="2" fillId="0" borderId="1" xfId="0" applyNumberFormat="1" applyFont="1" applyBorder="1" applyAlignment="1" applyProtection="1">
      <alignment horizontal="center" vertical="center" wrapText="1"/>
    </xf>
    <xf numFmtId="2" fontId="2" fillId="0" borderId="6" xfId="0" applyNumberFormat="1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right" vertical="center" wrapText="1" indent="1"/>
    </xf>
    <xf numFmtId="0" fontId="2" fillId="3" borderId="14" xfId="0" applyFont="1" applyFill="1" applyBorder="1" applyAlignment="1" applyProtection="1">
      <alignment horizontal="left" vertical="center" wrapText="1"/>
    </xf>
    <xf numFmtId="9" fontId="1" fillId="3" borderId="14" xfId="0" applyNumberFormat="1" applyFont="1" applyFill="1" applyBorder="1" applyAlignment="1" applyProtection="1">
      <alignment horizontal="center" vertical="center" wrapText="1"/>
    </xf>
    <xf numFmtId="2" fontId="11" fillId="3" borderId="8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8" customWidth="1"/>
    <col min="2" max="2" width="14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>
        <v>1</v>
      </c>
    </row>
    <row r="3" spans="1:3" x14ac:dyDescent="0.25">
      <c r="A3" s="2" t="s">
        <v>5</v>
      </c>
      <c r="B3" s="2" t="s">
        <v>6</v>
      </c>
      <c r="C3" s="3">
        <v>0.9</v>
      </c>
    </row>
    <row r="4" spans="1:3" x14ac:dyDescent="0.25">
      <c r="A4" s="2" t="s">
        <v>7</v>
      </c>
      <c r="B4" s="2" t="s">
        <v>8</v>
      </c>
      <c r="C4" s="3">
        <v>0.8</v>
      </c>
    </row>
    <row r="5" spans="1:3" x14ac:dyDescent="0.25">
      <c r="A5" s="2" t="s">
        <v>9</v>
      </c>
      <c r="B5" s="2" t="s">
        <v>10</v>
      </c>
      <c r="C5" s="3">
        <v>0.7</v>
      </c>
    </row>
    <row r="6" spans="1:3" x14ac:dyDescent="0.25">
      <c r="A6" s="2" t="s">
        <v>11</v>
      </c>
      <c r="B6" s="2" t="s">
        <v>12</v>
      </c>
      <c r="C6" s="3">
        <v>0.6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pane ySplit="8" topLeftCell="A9" activePane="bottomLeft" state="frozen"/>
      <selection pane="bottomLeft"/>
    </sheetView>
  </sheetViews>
  <sheetFormatPr defaultRowHeight="18" outlineLevelRow="0" outlineLevelCol="0" x14ac:dyDescent="55" customHeight="1"/>
  <cols>
    <col min="1" max="1" width="10.5" customWidth="1"/>
    <col min="2" max="2" width="15" customWidth="1"/>
    <col min="3" max="3" width="34" customWidth="1"/>
    <col min="4" max="4" width="6.5" customWidth="1"/>
    <col min="6" max="6" width="8.5" customWidth="1"/>
  </cols>
  <sheetData>
    <row r="1" ht="15" customHeight="1" spans="1:3" x14ac:dyDescent="0.25">
      <c r="A1" s="4" t="s">
        <v>13</v>
      </c>
      <c r="B1" s="4"/>
      <c r="C1" s="4"/>
    </row>
    <row r="2" ht="34" customHeight="1" spans="1:6" x14ac:dyDescent="0.25">
      <c r="A2" s="5" t="s">
        <v>14</v>
      </c>
      <c r="B2" s="5"/>
      <c r="C2" s="5"/>
      <c r="D2" s="5"/>
      <c r="E2" s="5"/>
      <c r="F2" s="5"/>
    </row>
    <row r="3" ht="10" customHeight="1" x14ac:dyDescent="0.25"/>
    <row r="4" ht="22" customHeight="1" spans="1:6" x14ac:dyDescent="0.25">
      <c r="A4" s="6" t="s">
        <v>15</v>
      </c>
      <c r="B4" s="7"/>
      <c r="C4" s="7"/>
      <c r="D4" s="7"/>
      <c r="E4" s="7"/>
      <c r="F4" s="7"/>
    </row>
    <row r="5" ht="22" customHeight="1" spans="1:6" x14ac:dyDescent="0.25">
      <c r="A5" s="8" t="s">
        <v>16</v>
      </c>
      <c r="B5" s="9"/>
      <c r="C5" s="9"/>
      <c r="D5" s="9"/>
      <c r="E5" s="9"/>
      <c r="F5" s="9"/>
    </row>
    <row r="6" ht="22" customHeight="1" spans="1:6" x14ac:dyDescent="0.25">
      <c r="A6" s="10" t="s">
        <v>17</v>
      </c>
      <c r="B6" s="11"/>
      <c r="C6" s="11"/>
      <c r="D6" s="11"/>
      <c r="E6" s="11"/>
      <c r="F6" s="11"/>
    </row>
    <row r="7" ht="12" customHeight="1" x14ac:dyDescent="0.25"/>
    <row r="8" ht="26" customHeight="1" spans="1:6" x14ac:dyDescent="0.25">
      <c r="A8" s="6" t="s">
        <v>18</v>
      </c>
      <c r="B8" s="12" t="s">
        <v>19</v>
      </c>
      <c r="C8" s="12" t="s">
        <v>20</v>
      </c>
      <c r="D8" s="12" t="s">
        <v>21</v>
      </c>
      <c r="E8" s="12" t="s">
        <v>22</v>
      </c>
      <c r="F8" s="13" t="s">
        <v>23</v>
      </c>
    </row>
    <row r="9" ht="30" customHeight="1" spans="1:6" x14ac:dyDescent="0.25">
      <c r="A9" s="14" t="s">
        <v>24</v>
      </c>
      <c r="B9" s="15" t="s">
        <v>25</v>
      </c>
      <c r="C9" s="16" t="s">
        <v>26</v>
      </c>
      <c r="D9" s="2">
        <v>10</v>
      </c>
      <c r="E9" s="17"/>
      <c r="F9" s="18">
        <f>IF(E9="","",ROUND(D9*VLOOKUP(E9,SC2_GradeTable,3,FALSE),2))</f>
      </c>
    </row>
    <row r="10" ht="30" customHeight="1" spans="1:6" x14ac:dyDescent="0.25">
      <c r="A10" s="14"/>
      <c r="B10" s="15" t="s">
        <v>27</v>
      </c>
      <c r="C10" s="16" t="s">
        <v>28</v>
      </c>
      <c r="D10" s="2">
        <v>10</v>
      </c>
      <c r="E10" s="17"/>
      <c r="F10" s="18">
        <f>IF(E10="","",ROUND(D10*VLOOKUP(E10,SC2_GradeTable,3,FALSE),2))</f>
      </c>
    </row>
    <row r="11" ht="22" customHeight="1" spans="1:6" x14ac:dyDescent="0.25">
      <c r="A11" s="19" t="s">
        <v>29</v>
      </c>
      <c r="B11" s="19"/>
      <c r="C11" s="19"/>
      <c r="D11" s="20">
        <f>SUM(D9:D10)</f>
      </c>
      <c r="E11" s="21"/>
      <c r="F11" s="22">
        <f>IF(COUNT(F9:F10)=0,"",SUM(F9:F10))</f>
      </c>
    </row>
    <row r="12" ht="30" customHeight="1" spans="1:6" x14ac:dyDescent="0.25">
      <c r="A12" s="14" t="s">
        <v>30</v>
      </c>
      <c r="B12" s="15" t="s">
        <v>31</v>
      </c>
      <c r="C12" s="16" t="s">
        <v>32</v>
      </c>
      <c r="D12" s="2">
        <v>10</v>
      </c>
      <c r="E12" s="17"/>
      <c r="F12" s="18">
        <f>IF(E12="","",ROUND(D12*VLOOKUP(E12,SC2_GradeTable,3,FALSE),2))</f>
      </c>
    </row>
    <row r="13" ht="30" customHeight="1" spans="1:6" x14ac:dyDescent="0.25">
      <c r="A13" s="14"/>
      <c r="B13" s="15" t="s">
        <v>33</v>
      </c>
      <c r="C13" s="16" t="s">
        <v>34</v>
      </c>
      <c r="D13" s="2">
        <v>12</v>
      </c>
      <c r="E13" s="17"/>
      <c r="F13" s="18">
        <f>IF(E13="","",ROUND(D13*VLOOKUP(E13,SC2_GradeTable,3,FALSE),2))</f>
      </c>
    </row>
    <row r="14" ht="30" customHeight="1" spans="1:6" x14ac:dyDescent="0.25">
      <c r="A14" s="14"/>
      <c r="B14" s="15" t="s">
        <v>35</v>
      </c>
      <c r="C14" s="16" t="s">
        <v>36</v>
      </c>
      <c r="D14" s="2">
        <v>8</v>
      </c>
      <c r="E14" s="17"/>
      <c r="F14" s="18">
        <f>IF(E14="","",ROUND(D14*VLOOKUP(E14,SC2_GradeTable,3,FALSE),2))</f>
      </c>
    </row>
    <row r="15" ht="22" customHeight="1" spans="1:6" x14ac:dyDescent="0.25">
      <c r="A15" s="19" t="s">
        <v>29</v>
      </c>
      <c r="B15" s="19"/>
      <c r="C15" s="19"/>
      <c r="D15" s="20">
        <f>SUM(D12:D14)</f>
      </c>
      <c r="E15" s="21"/>
      <c r="F15" s="22">
        <f>IF(COUNT(F12:F14)=0,"",SUM(F12:F14))</f>
      </c>
    </row>
    <row r="16" ht="30" customHeight="1" spans="1:6" x14ac:dyDescent="0.25">
      <c r="A16" s="14" t="s">
        <v>37</v>
      </c>
      <c r="B16" s="15" t="s">
        <v>38</v>
      </c>
      <c r="C16" s="16" t="s">
        <v>39</v>
      </c>
      <c r="D16" s="2">
        <v>12</v>
      </c>
      <c r="E16" s="17"/>
      <c r="F16" s="18">
        <f>IF(E16="","",ROUND(D16*VLOOKUP(E16,SC2_GradeTable,3,FALSE),2))</f>
      </c>
    </row>
    <row r="17" ht="30" customHeight="1" spans="1:6" x14ac:dyDescent="0.25">
      <c r="A17" s="14"/>
      <c r="B17" s="15" t="s">
        <v>40</v>
      </c>
      <c r="C17" s="16" t="s">
        <v>41</v>
      </c>
      <c r="D17" s="2">
        <v>10</v>
      </c>
      <c r="E17" s="17"/>
      <c r="F17" s="18">
        <f>IF(E17="","",ROUND(D17*VLOOKUP(E17,SC2_GradeTable,3,FALSE),2))</f>
      </c>
    </row>
    <row r="18" ht="30" customHeight="1" spans="1:6" x14ac:dyDescent="0.25">
      <c r="A18" s="14"/>
      <c r="B18" s="15" t="s">
        <v>42</v>
      </c>
      <c r="C18" s="16" t="s">
        <v>43</v>
      </c>
      <c r="D18" s="2">
        <v>8</v>
      </c>
      <c r="E18" s="17"/>
      <c r="F18" s="18">
        <f>IF(E18="","",ROUND(D18*VLOOKUP(E18,SC2_GradeTable,3,FALSE),2))</f>
      </c>
    </row>
    <row r="19" ht="22" customHeight="1" spans="1:6" x14ac:dyDescent="0.25">
      <c r="A19" s="19" t="s">
        <v>29</v>
      </c>
      <c r="B19" s="19"/>
      <c r="C19" s="19"/>
      <c r="D19" s="20">
        <f>SUM(D16:D18)</f>
      </c>
      <c r="E19" s="21"/>
      <c r="F19" s="22">
        <f>IF(COUNT(F16:F18)=0,"",SUM(F16:F18))</f>
      </c>
    </row>
    <row r="20" ht="30" customHeight="1" spans="1:6" x14ac:dyDescent="0.25">
      <c r="A20" s="14" t="s">
        <v>44</v>
      </c>
      <c r="B20" s="15" t="s">
        <v>45</v>
      </c>
      <c r="C20" s="16" t="s">
        <v>46</v>
      </c>
      <c r="D20" s="2">
        <v>7</v>
      </c>
      <c r="E20" s="17"/>
      <c r="F20" s="18">
        <f>IF(E20="","",ROUND(D20*VLOOKUP(E20,SC2_GradeTable,3,FALSE),2))</f>
      </c>
    </row>
    <row r="21" ht="30" customHeight="1" spans="1:6" x14ac:dyDescent="0.25">
      <c r="A21" s="14"/>
      <c r="B21" s="15" t="s">
        <v>47</v>
      </c>
      <c r="C21" s="16" t="s">
        <v>48</v>
      </c>
      <c r="D21" s="2">
        <v>7</v>
      </c>
      <c r="E21" s="17"/>
      <c r="F21" s="18">
        <f>IF(E21="","",ROUND(D21*VLOOKUP(E21,SC2_GradeTable,3,FALSE),2))</f>
      </c>
    </row>
    <row r="22" ht="30" customHeight="1" spans="1:6" x14ac:dyDescent="0.25">
      <c r="A22" s="14"/>
      <c r="B22" s="15" t="s">
        <v>49</v>
      </c>
      <c r="C22" s="16" t="s">
        <v>50</v>
      </c>
      <c r="D22" s="2">
        <v>6</v>
      </c>
      <c r="E22" s="17"/>
      <c r="F22" s="18">
        <f>IF(E22="","",ROUND(D22*VLOOKUP(E22,SC2_GradeTable,3,FALSE),2))</f>
      </c>
    </row>
    <row r="23" ht="22" customHeight="1" spans="1:6" x14ac:dyDescent="0.25">
      <c r="A23" s="19" t="s">
        <v>29</v>
      </c>
      <c r="B23" s="19"/>
      <c r="C23" s="19"/>
      <c r="D23" s="20">
        <f>SUM(D20:D22)</f>
      </c>
      <c r="E23" s="21"/>
      <c r="F23" s="22">
        <f>IF(COUNT(F20:F22)=0,"",SUM(F20:F22))</f>
      </c>
    </row>
    <row r="24" ht="26" customHeight="1" spans="1:6" x14ac:dyDescent="0.25">
      <c r="A24" s="23" t="s">
        <v>51</v>
      </c>
      <c r="B24" s="23"/>
      <c r="C24" s="23"/>
      <c r="D24" s="24">
        <f>D11+D15+D19+D23</f>
      </c>
      <c r="E24" s="24"/>
      <c r="F24" s="25">
        <f>IF(COUNT(F11,F15,F19,F23)=0,"",F11+F15+F19+F23)</f>
      </c>
    </row>
    <row r="25" ht="14" customHeight="1" x14ac:dyDescent="0.25"/>
    <row r="26" ht="24" customHeight="1" spans="1:6" x14ac:dyDescent="0.25">
      <c r="A26" s="26" t="s">
        <v>52</v>
      </c>
      <c r="B26" s="26"/>
      <c r="C26" s="26"/>
      <c r="D26" s="26"/>
      <c r="E26" s="26"/>
      <c r="F26" s="26"/>
    </row>
    <row r="27" ht="20" customHeight="1" spans="1:6" x14ac:dyDescent="0.25">
      <c r="A27" s="27" t="s">
        <v>53</v>
      </c>
      <c r="B27" s="27"/>
      <c r="C27" s="28" t="s">
        <v>54</v>
      </c>
      <c r="D27" s="28" t="s">
        <v>55</v>
      </c>
      <c r="E27" s="28" t="s">
        <v>56</v>
      </c>
      <c r="F27" s="29" t="s">
        <v>57</v>
      </c>
    </row>
    <row r="28" ht="24" customHeight="1" spans="1:6" x14ac:dyDescent="0.25">
      <c r="A28" s="30" t="s">
        <v>58</v>
      </c>
      <c r="B28" s="30"/>
      <c r="C28" s="16" t="s">
        <v>59</v>
      </c>
      <c r="D28" s="31">
        <f>IF(F24="","",F24)</f>
      </c>
      <c r="E28" s="3">
        <v>0.8</v>
      </c>
      <c r="F28" s="32">
        <f>IF(D28="","",ROUND(D28*E28,2))</f>
      </c>
    </row>
    <row r="29" ht="24" customHeight="1" spans="1:6" x14ac:dyDescent="0.25">
      <c r="A29" s="30" t="s">
        <v>60</v>
      </c>
      <c r="B29" s="30"/>
      <c r="C29" s="16" t="s">
        <v>61</v>
      </c>
      <c r="D29" s="33"/>
      <c r="E29" s="3">
        <v>0.2</v>
      </c>
      <c r="F29" s="32">
        <f>IF(D29="","",ROUND(D29*E29,2))</f>
      </c>
    </row>
    <row r="30" ht="28" customHeight="1" spans="1:6" x14ac:dyDescent="0.25">
      <c r="A30" s="34" t="s">
        <v>62</v>
      </c>
      <c r="B30" s="34"/>
      <c r="C30" s="34"/>
      <c r="D30" s="35"/>
      <c r="E30" s="36">
        <f>E28+E29</f>
      </c>
      <c r="F30" s="37">
        <f>IF(AND(F28="",F29=""),"",IF(F28="",0,F28)+IF(F29="",0,F29))</f>
      </c>
    </row>
    <row r="31" ht="14" customHeight="1" x14ac:dyDescent="0.25"/>
    <row r="32" ht="22" customHeight="1" spans="3:6" x14ac:dyDescent="0.25">
      <c r="C32" s="38" t="s">
        <v>63</v>
      </c>
      <c r="D32" s="38"/>
      <c r="E32" s="38"/>
      <c r="F32" s="38"/>
    </row>
    <row r="33" ht="22" customHeight="1" spans="1:6" x14ac:dyDescent="0.25">
      <c r="A33" s="6" t="s">
        <v>64</v>
      </c>
      <c r="B33" s="6"/>
      <c r="C33" s="12" t="s">
        <v>65</v>
      </c>
      <c r="D33" s="12" t="s">
        <v>66</v>
      </c>
      <c r="E33" s="12"/>
      <c r="F33" s="39" t="s">
        <v>67</v>
      </c>
    </row>
    <row r="34" ht="40" customHeight="1" spans="1:6" x14ac:dyDescent="0.25">
      <c r="A34" s="40"/>
      <c r="B34" s="40"/>
      <c r="C34" s="41"/>
      <c r="D34" s="41"/>
      <c r="E34" s="41"/>
      <c r="F34" s="42"/>
    </row>
    <row r="36" spans="1:6" x14ac:dyDescent="0.25">
      <c r="A36" s="4" t="s">
        <v>68</v>
      </c>
      <c r="B36" s="4"/>
      <c r="C36" s="4"/>
      <c r="D36" s="4"/>
      <c r="E36" s="4"/>
      <c r="F36" s="4"/>
    </row>
  </sheetData>
  <sheetProtection sheet="1"/>
  <mergeCells count="25">
    <mergeCell ref="A1:C1"/>
    <mergeCell ref="A2:F2"/>
    <mergeCell ref="B4:F4"/>
    <mergeCell ref="B5:F5"/>
    <mergeCell ref="B6:F6"/>
    <mergeCell ref="A9:A10"/>
    <mergeCell ref="A11:C11"/>
    <mergeCell ref="A12:A14"/>
    <mergeCell ref="A15:C15"/>
    <mergeCell ref="A16:A18"/>
    <mergeCell ref="A19:C19"/>
    <mergeCell ref="A20:A22"/>
    <mergeCell ref="A23:C23"/>
    <mergeCell ref="A24:C24"/>
    <mergeCell ref="A26:F26"/>
    <mergeCell ref="A27:B27"/>
    <mergeCell ref="A28:B28"/>
    <mergeCell ref="A29:B29"/>
    <mergeCell ref="A30:C30"/>
    <mergeCell ref="C32:F32"/>
    <mergeCell ref="A33:B33"/>
    <mergeCell ref="D33:E33"/>
    <mergeCell ref="A34:B34"/>
    <mergeCell ref="D34:E34"/>
    <mergeCell ref="A36:F36"/>
  </mergeCells>
  <dataValidations count="5">
    <dataValidation type="decimal" allowBlank="1" showErrorMessage="1" errorStyle="stop" errorTitle="가격평가 점수" error="0 이상 100 이하로 입력합니다." sqref="D29">
      <formula1>0</formula1>
      <formula2>100</formula2>
    </dataValidation>
    <dataValidation type="list" allowBlank="1" showErrorMessage="1" errorStyle="stop" errorTitle="평가등급" error="A · B · C · D · E 중에서 고릅니다." sqref="E12:E14">
      <formula1>SC2_GradeList</formula1>
    </dataValidation>
    <dataValidation type="list" allowBlank="1" showErrorMessage="1" errorStyle="stop" errorTitle="평가등급" error="A · B · C · D · E 중에서 고릅니다." sqref="E16:E18">
      <formula1>SC2_GradeList</formula1>
    </dataValidation>
    <dataValidation type="list" allowBlank="1" showErrorMessage="1" errorStyle="stop" errorTitle="평가등급" error="A · B · C · D · E 중에서 고릅니다." sqref="E20:E22">
      <formula1>SC2_GradeList</formula1>
    </dataValidation>
    <dataValidation type="list" allowBlank="1" showErrorMessage="1" errorStyle="stop" errorTitle="평가등급" error="A · B · C · D · E 중에서 고릅니다." sqref="E9:E10">
      <formula1>SC2_GradeList</formula1>
    </dataValidation>
  </dataValidations>
  <printOptions horizontalCentered="1"/>
  <pageMargins left="0.31" right="0.31" top="0.43" bottom="0.39" header="0.2" footer="0.2"/>
  <pageSetup paperSize="9" orientation="portrait" fitToWidth="1" fitToHeight="0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_등급</vt:lpstr>
      <vt:lpstr>기술평가표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제안서 기술평가표 (협상에 의한 계약)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